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egyéni" sheetId="1" r:id="rId1"/>
    <sheet name="páros" sheetId="2" r:id="rId2"/>
    <sheet name="csapat" sheetId="3" r:id="rId3"/>
  </sheets>
  <definedNames/>
  <calcPr fullCalcOnLoad="1"/>
</workbook>
</file>

<file path=xl/sharedStrings.xml><?xml version="1.0" encoding="utf-8"?>
<sst xmlns="http://schemas.openxmlformats.org/spreadsheetml/2006/main" count="376" uniqueCount="164">
  <si>
    <t>AGRIA KUPA 2010 AUG.28-29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</si>
  <si>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</si>
  <si>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</si>
  <si>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</si>
  <si>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</si>
  <si>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</si>
  <si>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</si>
  <si>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</si>
  <si>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</si>
  <si>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</si>
  <si>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</si>
  <si>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</si>
  <si>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</si>
  <si>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</si>
  <si>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</si>
  <si>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</si>
  <si>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</si>
  <si>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</si>
  <si>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</si>
  <si>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</si>
  <si>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</si>
  <si>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</si>
  <si>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</si>
  <si>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</si>
  <si>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</si>
  <si>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</si>
  <si>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</si>
  <si>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</si>
  <si>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</si>
  <si>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</si>
  <si>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</si>
  <si>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</si>
  <si>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</si>
  <si>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</si>
  <si>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</si>
  <si>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</si>
  <si>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</si>
  <si>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</si>
  <si>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</si>
  <si>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</si>
  <si>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</si>
  <si>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</si>
  <si>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</si>
  <si>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</si>
  <si>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</si>
  <si>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</si>
  <si>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</si>
  <si>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</si>
  <si>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</si>
  <si>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</si>
  <si>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</si>
  <si>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</si>
  <si>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</si>
  <si>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</si>
  <si>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</si>
  <si>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</si>
  <si>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</si>
  <si>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</si>
  <si>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</si>
  <si>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</si>
  <si>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</si>
  <si>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</si>
  <si>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</si>
  <si>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</si>
  <si>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</si>
  <si>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</si>
  <si>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</si>
  <si>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</si>
  <si>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Kazincbarcika I.</t>
  </si>
  <si>
    <t>Egri Széchenyi</t>
  </si>
  <si>
    <t>Salgótarján</t>
  </si>
  <si>
    <t>Bélapátfalva</t>
  </si>
  <si>
    <t>Bátonyterenye</t>
  </si>
  <si>
    <t>Kazincbarcika II.</t>
  </si>
  <si>
    <t>Miskolc</t>
  </si>
  <si>
    <t>Egri Nyomda I.</t>
  </si>
  <si>
    <t>Egri Nyomda II.</t>
  </si>
  <si>
    <t>Nádújfalu</t>
  </si>
  <si>
    <t>Tiszakécske</t>
  </si>
  <si>
    <t>Egri Széchenyi I.</t>
  </si>
  <si>
    <t>Egri Széchenyi II.</t>
  </si>
  <si>
    <t>Rákoshegy</t>
  </si>
  <si>
    <t>Nyíregyháza</t>
  </si>
  <si>
    <t>Sajóbábony</t>
  </si>
  <si>
    <t>Ragályi Tamás</t>
  </si>
  <si>
    <t>Nagy Attila</t>
  </si>
  <si>
    <t>Terjék János</t>
  </si>
  <si>
    <t>Gazdig János</t>
  </si>
  <si>
    <t>Gál Tibor</t>
  </si>
  <si>
    <t>Jónás Krisztián</t>
  </si>
  <si>
    <t>Gubán Ferenc</t>
  </si>
  <si>
    <t>Czene Sándor</t>
  </si>
  <si>
    <t>Gubán Péter</t>
  </si>
  <si>
    <t>Szabó Tamás</t>
  </si>
  <si>
    <t>Simkó Zoltán</t>
  </si>
  <si>
    <t>Martinkó Miklós</t>
  </si>
  <si>
    <t>Szoboszlai István</t>
  </si>
  <si>
    <t>Csínyi Gábor</t>
  </si>
  <si>
    <t>Búzás László</t>
  </si>
  <si>
    <t>Ander tamás</t>
  </si>
  <si>
    <t>Gembiczky Gyula</t>
  </si>
  <si>
    <t>Tamasi Balázs</t>
  </si>
  <si>
    <t>E. Nyomda</t>
  </si>
  <si>
    <t>Zsíros Péter</t>
  </si>
  <si>
    <t>Dévai József</t>
  </si>
  <si>
    <t>Sáfár Zoltán</t>
  </si>
  <si>
    <t>Márton Ferenc</t>
  </si>
  <si>
    <t>Hetei Arnold</t>
  </si>
  <si>
    <t>Ambrózi Attila</t>
  </si>
  <si>
    <t>Jónás István</t>
  </si>
  <si>
    <t>Cseszlai Sándor</t>
  </si>
  <si>
    <t>Tóth Imre</t>
  </si>
  <si>
    <t>Koleszár József</t>
  </si>
  <si>
    <t>Telek Tamás</t>
  </si>
  <si>
    <t>Fáncsik István</t>
  </si>
  <si>
    <t>Kotroczó Csaba</t>
  </si>
  <si>
    <t>Jankuj Lajos</t>
  </si>
  <si>
    <t>Bakos Péter</t>
  </si>
  <si>
    <t>Bakos József</t>
  </si>
  <si>
    <t>Balázs Péter</t>
  </si>
  <si>
    <t>Gulyás Ferenc</t>
  </si>
  <si>
    <t>Bóta Ervin</t>
  </si>
  <si>
    <t>Molnár László</t>
  </si>
  <si>
    <t>Ózd-Szolnok</t>
  </si>
  <si>
    <t>Juhász Tibor</t>
  </si>
  <si>
    <t>Józsa István</t>
  </si>
  <si>
    <t>Ózd-Bélapátfalva</t>
  </si>
  <si>
    <t>Zsíros Olivér</t>
  </si>
  <si>
    <t>Tamasi Antal</t>
  </si>
  <si>
    <t>Jéger László</t>
  </si>
  <si>
    <t>Csontos Ádám</t>
  </si>
  <si>
    <t>Tősi Pál</t>
  </si>
  <si>
    <t>Vincze Zoltán</t>
  </si>
  <si>
    <t>Mayer Árpád</t>
  </si>
  <si>
    <t>Nagy Dezső</t>
  </si>
  <si>
    <t>Sereg Tamás</t>
  </si>
  <si>
    <t>Kavalecz Tibor</t>
  </si>
  <si>
    <t>Kavalecz Tamás</t>
  </si>
  <si>
    <t>ifj. Kavalecz Tibor</t>
  </si>
  <si>
    <t>Lengyel Pál</t>
  </si>
  <si>
    <t>Molnár Ferenc</t>
  </si>
  <si>
    <t>Nagy László</t>
  </si>
  <si>
    <t>Petrovácz László</t>
  </si>
  <si>
    <t>Bajzát Rafael</t>
  </si>
  <si>
    <t>Bajzát Zsolt</t>
  </si>
  <si>
    <t>Süle Ferenc</t>
  </si>
  <si>
    <t>Nagy Tibor</t>
  </si>
  <si>
    <t>Vincze Péter</t>
  </si>
  <si>
    <t>Molnár György</t>
  </si>
  <si>
    <t>Tóth László</t>
  </si>
  <si>
    <t>Nagy Gábor</t>
  </si>
  <si>
    <t>Zelenyák Ferenc</t>
  </si>
  <si>
    <t>Hudomiet Ferenc</t>
  </si>
  <si>
    <t>Diviki György</t>
  </si>
  <si>
    <t>Deli György</t>
  </si>
  <si>
    <t>68.</t>
  </si>
  <si>
    <t>69.</t>
  </si>
  <si>
    <t>Kazincbarcika</t>
  </si>
  <si>
    <t>E. Széchenyi</t>
  </si>
  <si>
    <t>Szolnok</t>
  </si>
  <si>
    <t>Ózd</t>
  </si>
  <si>
    <t>Egri Nyomda</t>
  </si>
  <si>
    <t>Gembiczky Gergő</t>
  </si>
  <si>
    <t>Ander Tamás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</si>
</sst>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3"/>
  <sheetViews>
    <sheetView tabSelected="1" workbookViewId="0" topLeftCell="A1">
      <selection activeCell="B46" sqref="B46"/>
    </sheetView>
  </sheetViews>
  <sheetFormatPr defaultColWidth="9.140625" defaultRowHeight="12.75"/>
  <cols>
    <col min="1" max="1" width="4.140625" style="0" customWidth="1"/>
    <col min="2" max="2" width="17.28125" style="0" customWidth="1"/>
    <col min="3" max="3" width="14.421875" style="0" customWidth="1"/>
    <col min="4" max="4" width="6.00390625" style="0" customWidth="1"/>
    <col min="5" max="6" width="5.7109375" style="0" customWidth="1"/>
  </cols>
  <sheetData>
    <row r="1" ht="12.75">
      <c r="C1" s="2" t="s">
        <v>0</v>
      </c>
    </row>
    <row r="3" spans="1:6" ht="12.75">
      <c r="A3" s="1" t="s">
        <v>1</v>
      </c>
      <c r="B3" s="3" t="s">
        <v>85</v>
      </c>
      <c r="C3" t="s">
        <v>157</v>
      </c>
      <c r="D3" s="6">
        <v>399</v>
      </c>
      <c r="E3">
        <v>177</v>
      </c>
      <c r="F3" s="5">
        <f>+D3+E3</f>
        <v>576</v>
      </c>
    </row>
    <row r="4" spans="1:6" ht="12.75">
      <c r="A4" s="1" t="s">
        <v>2</v>
      </c>
      <c r="B4" s="3" t="s">
        <v>120</v>
      </c>
      <c r="C4" t="s">
        <v>158</v>
      </c>
      <c r="D4">
        <v>365</v>
      </c>
      <c r="E4">
        <v>206</v>
      </c>
      <c r="F4" s="2">
        <f aca="true" t="shared" si="0" ref="F4:F67">+D4+E4</f>
        <v>571</v>
      </c>
    </row>
    <row r="5" spans="1:6" ht="12.75">
      <c r="A5" s="1" t="s">
        <v>3</v>
      </c>
      <c r="B5" s="3" t="s">
        <v>119</v>
      </c>
      <c r="C5" t="s">
        <v>158</v>
      </c>
      <c r="D5">
        <v>371</v>
      </c>
      <c r="E5">
        <v>200</v>
      </c>
      <c r="F5" s="2">
        <f t="shared" si="0"/>
        <v>571</v>
      </c>
    </row>
    <row r="6" spans="1:6" ht="12.75">
      <c r="A6" s="1" t="s">
        <v>4</v>
      </c>
      <c r="B6" s="3" t="s">
        <v>105</v>
      </c>
      <c r="C6" t="s">
        <v>72</v>
      </c>
      <c r="D6">
        <v>366</v>
      </c>
      <c r="E6">
        <v>196</v>
      </c>
      <c r="F6" s="2">
        <f t="shared" si="0"/>
        <v>562</v>
      </c>
    </row>
    <row r="7" spans="1:6" ht="12.75">
      <c r="A7" s="1" t="s">
        <v>5</v>
      </c>
      <c r="B7" s="3" t="s">
        <v>122</v>
      </c>
      <c r="C7" t="s">
        <v>159</v>
      </c>
      <c r="D7">
        <v>376</v>
      </c>
      <c r="E7">
        <v>186</v>
      </c>
      <c r="F7" s="2">
        <f t="shared" si="0"/>
        <v>562</v>
      </c>
    </row>
    <row r="8" spans="1:6" ht="12.75">
      <c r="A8" s="1" t="s">
        <v>6</v>
      </c>
      <c r="B8" s="3" t="s">
        <v>121</v>
      </c>
      <c r="C8" t="s">
        <v>160</v>
      </c>
      <c r="D8">
        <v>347</v>
      </c>
      <c r="E8">
        <v>201</v>
      </c>
      <c r="F8" s="2">
        <f t="shared" si="0"/>
        <v>548</v>
      </c>
    </row>
    <row r="9" spans="1:6" ht="12.75">
      <c r="A9" s="1" t="s">
        <v>7</v>
      </c>
      <c r="B9" s="3" t="s">
        <v>132</v>
      </c>
      <c r="C9" t="s">
        <v>71</v>
      </c>
      <c r="D9">
        <v>362</v>
      </c>
      <c r="E9">
        <v>184</v>
      </c>
      <c r="F9" s="2">
        <f t="shared" si="0"/>
        <v>546</v>
      </c>
    </row>
    <row r="10" spans="1:6" ht="12.75">
      <c r="A10" s="1" t="s">
        <v>8</v>
      </c>
      <c r="B10" s="3" t="s">
        <v>148</v>
      </c>
      <c r="C10" t="s">
        <v>71</v>
      </c>
      <c r="D10">
        <v>379</v>
      </c>
      <c r="E10">
        <v>167</v>
      </c>
      <c r="F10" s="2">
        <f t="shared" si="0"/>
        <v>546</v>
      </c>
    </row>
    <row r="11" spans="1:6" ht="12.75">
      <c r="A11" s="1" t="s">
        <v>9</v>
      </c>
      <c r="B11" s="3" t="s">
        <v>98</v>
      </c>
      <c r="C11" t="s">
        <v>157</v>
      </c>
      <c r="D11">
        <v>373</v>
      </c>
      <c r="E11">
        <v>171</v>
      </c>
      <c r="F11" s="2">
        <f t="shared" si="0"/>
        <v>544</v>
      </c>
    </row>
    <row r="12" spans="1:6" ht="12.75">
      <c r="A12" s="1" t="s">
        <v>10</v>
      </c>
      <c r="B12" s="3" t="s">
        <v>147</v>
      </c>
      <c r="C12" t="s">
        <v>71</v>
      </c>
      <c r="D12">
        <v>331</v>
      </c>
      <c r="E12" s="6">
        <v>208</v>
      </c>
      <c r="F12" s="2">
        <f t="shared" si="0"/>
        <v>539</v>
      </c>
    </row>
    <row r="13" spans="1:6" ht="12.75">
      <c r="A13" s="1" t="s">
        <v>11</v>
      </c>
      <c r="B13" s="3" t="s">
        <v>114</v>
      </c>
      <c r="C13" t="s">
        <v>70</v>
      </c>
      <c r="D13">
        <v>363</v>
      </c>
      <c r="E13">
        <v>176</v>
      </c>
      <c r="F13" s="2">
        <f t="shared" si="0"/>
        <v>539</v>
      </c>
    </row>
    <row r="14" spans="1:6" ht="12.75">
      <c r="A14" s="1" t="s">
        <v>12</v>
      </c>
      <c r="B14" s="3" t="s">
        <v>130</v>
      </c>
      <c r="C14" t="s">
        <v>161</v>
      </c>
      <c r="D14">
        <v>354</v>
      </c>
      <c r="E14">
        <v>183</v>
      </c>
      <c r="F14" s="2">
        <f t="shared" si="0"/>
        <v>537</v>
      </c>
    </row>
    <row r="15" spans="1:6" ht="12.75">
      <c r="A15" s="1" t="s">
        <v>13</v>
      </c>
      <c r="B15" s="3" t="s">
        <v>151</v>
      </c>
      <c r="C15" t="s">
        <v>81</v>
      </c>
      <c r="D15">
        <v>369</v>
      </c>
      <c r="E15">
        <v>166</v>
      </c>
      <c r="F15" s="2">
        <f t="shared" si="0"/>
        <v>535</v>
      </c>
    </row>
    <row r="16" spans="1:6" ht="12.75">
      <c r="A16" s="1" t="s">
        <v>14</v>
      </c>
      <c r="B16" s="3" t="s">
        <v>136</v>
      </c>
      <c r="C16" t="s">
        <v>74</v>
      </c>
      <c r="D16">
        <v>364</v>
      </c>
      <c r="E16">
        <v>169</v>
      </c>
      <c r="F16" s="2">
        <f t="shared" si="0"/>
        <v>533</v>
      </c>
    </row>
    <row r="17" spans="1:6" ht="12.75">
      <c r="A17" s="1" t="s">
        <v>15</v>
      </c>
      <c r="B17" s="3" t="s">
        <v>95</v>
      </c>
      <c r="C17" t="s">
        <v>157</v>
      </c>
      <c r="D17">
        <v>367</v>
      </c>
      <c r="E17">
        <v>166</v>
      </c>
      <c r="F17" s="2">
        <f t="shared" si="0"/>
        <v>533</v>
      </c>
    </row>
    <row r="18" spans="1:6" ht="12.75">
      <c r="A18" s="1" t="s">
        <v>16</v>
      </c>
      <c r="B18" s="3" t="s">
        <v>84</v>
      </c>
      <c r="C18" t="s">
        <v>157</v>
      </c>
      <c r="D18">
        <v>362</v>
      </c>
      <c r="E18">
        <v>170</v>
      </c>
      <c r="F18" s="2">
        <f t="shared" si="0"/>
        <v>532</v>
      </c>
    </row>
    <row r="19" spans="1:6" ht="12.75">
      <c r="A19" s="1" t="s">
        <v>17</v>
      </c>
      <c r="B19" s="3" t="s">
        <v>101</v>
      </c>
      <c r="C19" t="s">
        <v>161</v>
      </c>
      <c r="D19">
        <v>366</v>
      </c>
      <c r="E19">
        <v>166</v>
      </c>
      <c r="F19" s="2">
        <f t="shared" si="0"/>
        <v>532</v>
      </c>
    </row>
    <row r="20" spans="1:6" ht="12.75">
      <c r="A20" s="1" t="s">
        <v>18</v>
      </c>
      <c r="B20" s="3" t="s">
        <v>113</v>
      </c>
      <c r="C20" t="s">
        <v>70</v>
      </c>
      <c r="D20">
        <v>370</v>
      </c>
      <c r="E20">
        <v>161</v>
      </c>
      <c r="F20" s="2">
        <f t="shared" si="0"/>
        <v>531</v>
      </c>
    </row>
    <row r="21" spans="1:6" ht="12.75">
      <c r="A21" s="1" t="s">
        <v>19</v>
      </c>
      <c r="B21" s="3" t="s">
        <v>146</v>
      </c>
      <c r="C21" t="s">
        <v>158</v>
      </c>
      <c r="D21">
        <v>352</v>
      </c>
      <c r="E21">
        <v>178</v>
      </c>
      <c r="F21" s="2">
        <f t="shared" si="0"/>
        <v>530</v>
      </c>
    </row>
    <row r="22" spans="1:6" ht="12.75">
      <c r="A22" s="1" t="s">
        <v>20</v>
      </c>
      <c r="B22" s="3" t="s">
        <v>163</v>
      </c>
      <c r="C22" t="s">
        <v>157</v>
      </c>
      <c r="D22">
        <v>362</v>
      </c>
      <c r="E22">
        <v>168</v>
      </c>
      <c r="F22" s="2">
        <f t="shared" si="0"/>
        <v>530</v>
      </c>
    </row>
    <row r="23" spans="1:6" ht="12.75">
      <c r="A23" s="1" t="s">
        <v>21</v>
      </c>
      <c r="B23" s="3" t="s">
        <v>152</v>
      </c>
      <c r="C23" t="s">
        <v>81</v>
      </c>
      <c r="D23">
        <v>350</v>
      </c>
      <c r="E23">
        <v>179</v>
      </c>
      <c r="F23" s="2">
        <f t="shared" si="0"/>
        <v>529</v>
      </c>
    </row>
    <row r="24" spans="1:6" ht="12.75">
      <c r="A24" s="1" t="s">
        <v>22</v>
      </c>
      <c r="B24" s="3" t="s">
        <v>140</v>
      </c>
      <c r="C24" t="s">
        <v>78</v>
      </c>
      <c r="D24">
        <v>371</v>
      </c>
      <c r="E24">
        <v>156</v>
      </c>
      <c r="F24" s="2">
        <f t="shared" si="0"/>
        <v>527</v>
      </c>
    </row>
    <row r="25" spans="1:6" ht="12.75">
      <c r="A25" s="1" t="s">
        <v>23</v>
      </c>
      <c r="B25" s="3" t="s">
        <v>127</v>
      </c>
      <c r="C25" t="s">
        <v>161</v>
      </c>
      <c r="D25">
        <v>352</v>
      </c>
      <c r="E25">
        <v>173</v>
      </c>
      <c r="F25" s="2">
        <f t="shared" si="0"/>
        <v>525</v>
      </c>
    </row>
    <row r="26" spans="1:6" ht="12.75">
      <c r="A26" s="1" t="s">
        <v>24</v>
      </c>
      <c r="B26" s="3" t="s">
        <v>134</v>
      </c>
      <c r="C26" t="s">
        <v>71</v>
      </c>
      <c r="D26">
        <v>367</v>
      </c>
      <c r="E26">
        <v>156</v>
      </c>
      <c r="F26" s="2">
        <f t="shared" si="0"/>
        <v>523</v>
      </c>
    </row>
    <row r="27" spans="1:6" ht="12.75">
      <c r="A27" s="1" t="s">
        <v>25</v>
      </c>
      <c r="B27" s="3" t="s">
        <v>129</v>
      </c>
      <c r="C27" t="s">
        <v>161</v>
      </c>
      <c r="D27">
        <v>348</v>
      </c>
      <c r="E27">
        <v>172</v>
      </c>
      <c r="F27" s="2">
        <f t="shared" si="0"/>
        <v>520</v>
      </c>
    </row>
    <row r="28" spans="1:6" ht="12.75">
      <c r="A28" s="1" t="s">
        <v>26</v>
      </c>
      <c r="B28" s="3" t="s">
        <v>91</v>
      </c>
      <c r="C28" t="s">
        <v>77</v>
      </c>
      <c r="D28">
        <v>353</v>
      </c>
      <c r="E28">
        <v>165</v>
      </c>
      <c r="F28" s="2">
        <f t="shared" si="0"/>
        <v>518</v>
      </c>
    </row>
    <row r="29" spans="1:6" ht="12.75">
      <c r="A29" s="1" t="s">
        <v>27</v>
      </c>
      <c r="B29" s="3" t="s">
        <v>118</v>
      </c>
      <c r="C29" t="s">
        <v>158</v>
      </c>
      <c r="D29">
        <v>349</v>
      </c>
      <c r="E29">
        <v>166</v>
      </c>
      <c r="F29" s="2">
        <f t="shared" si="0"/>
        <v>515</v>
      </c>
    </row>
    <row r="30" spans="1:6" ht="12.75">
      <c r="A30" s="1" t="s">
        <v>28</v>
      </c>
      <c r="B30" s="3" t="s">
        <v>90</v>
      </c>
      <c r="C30" t="s">
        <v>77</v>
      </c>
      <c r="D30">
        <v>353</v>
      </c>
      <c r="E30">
        <v>161</v>
      </c>
      <c r="F30" s="2">
        <f t="shared" si="0"/>
        <v>514</v>
      </c>
    </row>
    <row r="31" spans="1:6" ht="12.75">
      <c r="A31" s="1" t="s">
        <v>29</v>
      </c>
      <c r="B31" s="3" t="s">
        <v>116</v>
      </c>
      <c r="C31" t="s">
        <v>70</v>
      </c>
      <c r="D31">
        <v>364</v>
      </c>
      <c r="E31">
        <v>149</v>
      </c>
      <c r="F31" s="2">
        <f t="shared" si="0"/>
        <v>513</v>
      </c>
    </row>
    <row r="32" spans="1:6" ht="12.75">
      <c r="A32" s="1" t="s">
        <v>30</v>
      </c>
      <c r="B32" s="3" t="s">
        <v>96</v>
      </c>
      <c r="C32" t="s">
        <v>157</v>
      </c>
      <c r="D32">
        <v>339</v>
      </c>
      <c r="E32">
        <v>171</v>
      </c>
      <c r="F32" s="2">
        <f t="shared" si="0"/>
        <v>510</v>
      </c>
    </row>
    <row r="33" spans="1:6" ht="12.75">
      <c r="A33" s="1" t="s">
        <v>31</v>
      </c>
      <c r="B33" s="3" t="s">
        <v>133</v>
      </c>
      <c r="C33" t="s">
        <v>71</v>
      </c>
      <c r="D33">
        <v>355</v>
      </c>
      <c r="E33">
        <v>153</v>
      </c>
      <c r="F33" s="2">
        <f t="shared" si="0"/>
        <v>508</v>
      </c>
    </row>
    <row r="34" spans="1:6" ht="12.75">
      <c r="A34" s="1" t="s">
        <v>32</v>
      </c>
      <c r="B34" s="3" t="s">
        <v>149</v>
      </c>
      <c r="C34" t="s">
        <v>161</v>
      </c>
      <c r="D34">
        <v>353</v>
      </c>
      <c r="E34">
        <v>154</v>
      </c>
      <c r="F34" s="2">
        <f t="shared" si="0"/>
        <v>507</v>
      </c>
    </row>
    <row r="35" spans="1:6" ht="12.75">
      <c r="A35" s="1" t="s">
        <v>33</v>
      </c>
      <c r="B35" s="3" t="s">
        <v>117</v>
      </c>
      <c r="C35" t="s">
        <v>158</v>
      </c>
      <c r="D35">
        <v>335</v>
      </c>
      <c r="E35">
        <v>171</v>
      </c>
      <c r="F35" s="2">
        <f t="shared" si="0"/>
        <v>506</v>
      </c>
    </row>
    <row r="36" spans="1:6" ht="12.75">
      <c r="A36" s="1" t="s">
        <v>34</v>
      </c>
      <c r="B36" s="3" t="s">
        <v>124</v>
      </c>
      <c r="C36" t="s">
        <v>160</v>
      </c>
      <c r="D36">
        <v>337</v>
      </c>
      <c r="E36">
        <v>168</v>
      </c>
      <c r="F36" s="2">
        <f t="shared" si="0"/>
        <v>505</v>
      </c>
    </row>
    <row r="37" spans="1:6" ht="12.75">
      <c r="A37" s="1" t="s">
        <v>35</v>
      </c>
      <c r="B37" s="3" t="s">
        <v>94</v>
      </c>
      <c r="C37" t="s">
        <v>157</v>
      </c>
      <c r="D37">
        <v>356</v>
      </c>
      <c r="E37">
        <v>148</v>
      </c>
      <c r="F37" s="2">
        <f t="shared" si="0"/>
        <v>504</v>
      </c>
    </row>
    <row r="38" spans="1:6" ht="12.75">
      <c r="A38" s="1" t="s">
        <v>36</v>
      </c>
      <c r="B38" s="3" t="s">
        <v>142</v>
      </c>
      <c r="C38" t="s">
        <v>78</v>
      </c>
      <c r="D38">
        <v>327</v>
      </c>
      <c r="E38">
        <v>175</v>
      </c>
      <c r="F38" s="2">
        <f t="shared" si="0"/>
        <v>502</v>
      </c>
    </row>
    <row r="39" spans="1:6" ht="12.75">
      <c r="A39" s="1" t="s">
        <v>37</v>
      </c>
      <c r="B39" s="3" t="s">
        <v>128</v>
      </c>
      <c r="C39" t="s">
        <v>161</v>
      </c>
      <c r="D39">
        <v>365</v>
      </c>
      <c r="E39">
        <v>135</v>
      </c>
      <c r="F39" s="2">
        <f t="shared" si="0"/>
        <v>500</v>
      </c>
    </row>
    <row r="40" spans="1:6" ht="12.75">
      <c r="A40" s="1" t="s">
        <v>38</v>
      </c>
      <c r="B40" s="3" t="s">
        <v>106</v>
      </c>
      <c r="C40" t="s">
        <v>72</v>
      </c>
      <c r="D40">
        <v>365</v>
      </c>
      <c r="E40">
        <v>135</v>
      </c>
      <c r="F40" s="2">
        <f t="shared" si="0"/>
        <v>500</v>
      </c>
    </row>
    <row r="41" spans="1:6" ht="12.75">
      <c r="A41" s="1" t="s">
        <v>39</v>
      </c>
      <c r="B41" s="3" t="s">
        <v>135</v>
      </c>
      <c r="C41" t="s">
        <v>74</v>
      </c>
      <c r="D41">
        <v>332</v>
      </c>
      <c r="E41">
        <v>161</v>
      </c>
      <c r="F41" s="2">
        <f t="shared" si="0"/>
        <v>493</v>
      </c>
    </row>
    <row r="42" spans="1:6" ht="12.75">
      <c r="A42" s="1" t="s">
        <v>40</v>
      </c>
      <c r="B42" s="3" t="s">
        <v>108</v>
      </c>
      <c r="C42" t="s">
        <v>72</v>
      </c>
      <c r="D42">
        <v>343</v>
      </c>
      <c r="E42">
        <v>149</v>
      </c>
      <c r="F42" s="2">
        <f t="shared" si="0"/>
        <v>492</v>
      </c>
    </row>
    <row r="43" spans="1:6" ht="12.75">
      <c r="A43" s="1" t="s">
        <v>41</v>
      </c>
      <c r="B43" s="3" t="s">
        <v>115</v>
      </c>
      <c r="C43" t="s">
        <v>70</v>
      </c>
      <c r="D43">
        <v>352</v>
      </c>
      <c r="E43">
        <v>138</v>
      </c>
      <c r="F43" s="2">
        <f t="shared" si="0"/>
        <v>490</v>
      </c>
    </row>
    <row r="44" spans="1:6" ht="12.75">
      <c r="A44" s="1" t="s">
        <v>42</v>
      </c>
      <c r="B44" s="3" t="s">
        <v>100</v>
      </c>
      <c r="C44" t="s">
        <v>161</v>
      </c>
      <c r="D44">
        <v>344</v>
      </c>
      <c r="E44">
        <v>144</v>
      </c>
      <c r="F44" s="2">
        <f t="shared" si="0"/>
        <v>488</v>
      </c>
    </row>
    <row r="45" spans="1:6" ht="12.75">
      <c r="A45" s="1" t="s">
        <v>43</v>
      </c>
      <c r="B45" s="3" t="s">
        <v>125</v>
      </c>
      <c r="C45" t="s">
        <v>71</v>
      </c>
      <c r="D45">
        <v>339</v>
      </c>
      <c r="E45">
        <v>148</v>
      </c>
      <c r="F45" s="2">
        <f t="shared" si="0"/>
        <v>487</v>
      </c>
    </row>
    <row r="46" spans="1:6" ht="12.75">
      <c r="A46" s="1" t="s">
        <v>44</v>
      </c>
      <c r="B46" s="3" t="s">
        <v>86</v>
      </c>
      <c r="C46" t="s">
        <v>83</v>
      </c>
      <c r="D46">
        <v>345</v>
      </c>
      <c r="E46">
        <v>142</v>
      </c>
      <c r="F46" s="2">
        <f t="shared" si="0"/>
        <v>487</v>
      </c>
    </row>
    <row r="47" spans="1:6" ht="12.75">
      <c r="A47" s="1" t="s">
        <v>45</v>
      </c>
      <c r="B47" s="3" t="s">
        <v>131</v>
      </c>
      <c r="C47" t="s">
        <v>71</v>
      </c>
      <c r="D47">
        <v>348</v>
      </c>
      <c r="E47">
        <v>138</v>
      </c>
      <c r="F47" s="2">
        <f t="shared" si="0"/>
        <v>486</v>
      </c>
    </row>
    <row r="48" spans="1:6" ht="12.75">
      <c r="A48" s="1" t="s">
        <v>46</v>
      </c>
      <c r="B48" s="3" t="s">
        <v>107</v>
      </c>
      <c r="C48" t="s">
        <v>72</v>
      </c>
      <c r="D48">
        <v>346</v>
      </c>
      <c r="E48">
        <v>139</v>
      </c>
      <c r="F48" s="2">
        <f t="shared" si="0"/>
        <v>485</v>
      </c>
    </row>
    <row r="49" spans="1:6" ht="12.75">
      <c r="A49" s="1" t="s">
        <v>47</v>
      </c>
      <c r="B49" s="3" t="s">
        <v>162</v>
      </c>
      <c r="C49" t="s">
        <v>161</v>
      </c>
      <c r="D49">
        <v>355</v>
      </c>
      <c r="E49">
        <v>130</v>
      </c>
      <c r="F49" s="2">
        <f t="shared" si="0"/>
        <v>485</v>
      </c>
    </row>
    <row r="50" spans="1:6" ht="12.75">
      <c r="A50" s="1" t="s">
        <v>48</v>
      </c>
      <c r="B50" s="3" t="s">
        <v>111</v>
      </c>
      <c r="C50" t="s">
        <v>82</v>
      </c>
      <c r="D50">
        <v>328</v>
      </c>
      <c r="E50">
        <v>156</v>
      </c>
      <c r="F50" s="2">
        <f t="shared" si="0"/>
        <v>484</v>
      </c>
    </row>
    <row r="51" spans="1:6" ht="12.75">
      <c r="A51" s="1" t="s">
        <v>49</v>
      </c>
      <c r="B51" s="3" t="s">
        <v>103</v>
      </c>
      <c r="C51" t="s">
        <v>161</v>
      </c>
      <c r="D51">
        <v>330</v>
      </c>
      <c r="E51">
        <v>150</v>
      </c>
      <c r="F51" s="2">
        <f t="shared" si="0"/>
        <v>480</v>
      </c>
    </row>
    <row r="52" spans="1:6" ht="12.75">
      <c r="A52" s="1" t="s">
        <v>50</v>
      </c>
      <c r="B52" s="3" t="s">
        <v>137</v>
      </c>
      <c r="C52" t="s">
        <v>74</v>
      </c>
      <c r="D52">
        <v>362</v>
      </c>
      <c r="E52">
        <v>118</v>
      </c>
      <c r="F52" s="2">
        <f t="shared" si="0"/>
        <v>480</v>
      </c>
    </row>
    <row r="53" spans="1:6" ht="12.75">
      <c r="A53" s="1" t="s">
        <v>51</v>
      </c>
      <c r="B53" s="3" t="s">
        <v>139</v>
      </c>
      <c r="C53" t="s">
        <v>78</v>
      </c>
      <c r="D53">
        <v>324</v>
      </c>
      <c r="E53">
        <v>154</v>
      </c>
      <c r="F53" s="2">
        <f t="shared" si="0"/>
        <v>478</v>
      </c>
    </row>
    <row r="54" spans="1:6" ht="12.75">
      <c r="A54" s="1" t="s">
        <v>52</v>
      </c>
      <c r="B54" s="3" t="s">
        <v>138</v>
      </c>
      <c r="C54" t="s">
        <v>74</v>
      </c>
      <c r="D54">
        <v>328</v>
      </c>
      <c r="E54">
        <v>149</v>
      </c>
      <c r="F54" s="2">
        <f t="shared" si="0"/>
        <v>477</v>
      </c>
    </row>
    <row r="55" spans="1:6" ht="12.75">
      <c r="A55" s="1" t="s">
        <v>53</v>
      </c>
      <c r="B55" s="3" t="s">
        <v>104</v>
      </c>
      <c r="C55" t="s">
        <v>161</v>
      </c>
      <c r="D55">
        <v>350</v>
      </c>
      <c r="E55">
        <v>126</v>
      </c>
      <c r="F55" s="2">
        <f t="shared" si="0"/>
        <v>476</v>
      </c>
    </row>
    <row r="56" spans="1:6" ht="12.75">
      <c r="A56" s="1" t="s">
        <v>54</v>
      </c>
      <c r="B56" s="3" t="s">
        <v>97</v>
      </c>
      <c r="C56" t="s">
        <v>157</v>
      </c>
      <c r="D56">
        <v>349</v>
      </c>
      <c r="E56">
        <v>125</v>
      </c>
      <c r="F56" s="2">
        <f t="shared" si="0"/>
        <v>474</v>
      </c>
    </row>
    <row r="57" spans="1:6" ht="12.75">
      <c r="A57" s="1" t="s">
        <v>55</v>
      </c>
      <c r="B57" s="3" t="s">
        <v>87</v>
      </c>
      <c r="C57" t="s">
        <v>83</v>
      </c>
      <c r="D57">
        <v>328</v>
      </c>
      <c r="E57">
        <v>142</v>
      </c>
      <c r="F57" s="2">
        <f t="shared" si="0"/>
        <v>470</v>
      </c>
    </row>
    <row r="58" spans="1:6" ht="12.75">
      <c r="A58" s="1" t="s">
        <v>56</v>
      </c>
      <c r="B58" s="3" t="s">
        <v>89</v>
      </c>
      <c r="C58" t="s">
        <v>82</v>
      </c>
      <c r="D58">
        <v>333</v>
      </c>
      <c r="E58">
        <v>133</v>
      </c>
      <c r="F58" s="2">
        <f t="shared" si="0"/>
        <v>466</v>
      </c>
    </row>
    <row r="59" spans="1:6" ht="12.75">
      <c r="A59" s="1" t="s">
        <v>57</v>
      </c>
      <c r="B59" s="3" t="s">
        <v>145</v>
      </c>
      <c r="C59" t="s">
        <v>158</v>
      </c>
      <c r="D59">
        <v>327</v>
      </c>
      <c r="E59">
        <v>138</v>
      </c>
      <c r="F59" s="2">
        <f t="shared" si="0"/>
        <v>465</v>
      </c>
    </row>
    <row r="60" spans="1:6" ht="12.75">
      <c r="A60" s="1" t="s">
        <v>58</v>
      </c>
      <c r="B60" s="3" t="s">
        <v>141</v>
      </c>
      <c r="C60" t="s">
        <v>78</v>
      </c>
      <c r="D60">
        <v>332</v>
      </c>
      <c r="E60">
        <v>132</v>
      </c>
      <c r="F60" s="2">
        <f t="shared" si="0"/>
        <v>464</v>
      </c>
    </row>
    <row r="61" spans="1:6" ht="12.75">
      <c r="A61" s="1" t="s">
        <v>59</v>
      </c>
      <c r="B61" s="3" t="s">
        <v>150</v>
      </c>
      <c r="C61" t="s">
        <v>161</v>
      </c>
      <c r="D61">
        <v>333</v>
      </c>
      <c r="E61">
        <v>125</v>
      </c>
      <c r="F61" s="2">
        <f t="shared" si="0"/>
        <v>458</v>
      </c>
    </row>
    <row r="62" spans="1:6" ht="12.75">
      <c r="A62" s="1" t="s">
        <v>60</v>
      </c>
      <c r="B62" s="3" t="s">
        <v>92</v>
      </c>
      <c r="C62" t="s">
        <v>77</v>
      </c>
      <c r="D62">
        <v>339</v>
      </c>
      <c r="E62">
        <v>117</v>
      </c>
      <c r="F62" s="2">
        <f t="shared" si="0"/>
        <v>456</v>
      </c>
    </row>
    <row r="63" spans="1:6" ht="12.75">
      <c r="A63" s="1" t="s">
        <v>61</v>
      </c>
      <c r="B63" s="3" t="s">
        <v>143</v>
      </c>
      <c r="C63" t="s">
        <v>158</v>
      </c>
      <c r="D63">
        <v>306</v>
      </c>
      <c r="E63">
        <v>149</v>
      </c>
      <c r="F63" s="2">
        <f t="shared" si="0"/>
        <v>455</v>
      </c>
    </row>
    <row r="64" spans="1:6" ht="12.75">
      <c r="A64" s="1" t="s">
        <v>62</v>
      </c>
      <c r="B64" s="3" t="s">
        <v>93</v>
      </c>
      <c r="C64" t="s">
        <v>77</v>
      </c>
      <c r="D64">
        <v>318</v>
      </c>
      <c r="E64">
        <v>136</v>
      </c>
      <c r="F64" s="2">
        <f t="shared" si="0"/>
        <v>454</v>
      </c>
    </row>
    <row r="65" spans="1:6" ht="12.75">
      <c r="A65" s="1" t="s">
        <v>63</v>
      </c>
      <c r="B65" s="3" t="s">
        <v>109</v>
      </c>
      <c r="C65" t="s">
        <v>82</v>
      </c>
      <c r="D65">
        <v>314</v>
      </c>
      <c r="E65">
        <v>125</v>
      </c>
      <c r="F65" s="2">
        <f t="shared" si="0"/>
        <v>439</v>
      </c>
    </row>
    <row r="66" spans="1:6" ht="12.75">
      <c r="A66" s="1" t="s">
        <v>64</v>
      </c>
      <c r="B66" s="3" t="s">
        <v>112</v>
      </c>
      <c r="C66" t="s">
        <v>82</v>
      </c>
      <c r="D66">
        <v>305</v>
      </c>
      <c r="E66">
        <v>130</v>
      </c>
      <c r="F66" s="2">
        <f t="shared" si="0"/>
        <v>435</v>
      </c>
    </row>
    <row r="67" spans="1:6" ht="12.75">
      <c r="A67" s="1" t="s">
        <v>65</v>
      </c>
      <c r="B67" s="3" t="s">
        <v>144</v>
      </c>
      <c r="C67" t="s">
        <v>158</v>
      </c>
      <c r="D67">
        <v>316</v>
      </c>
      <c r="E67">
        <v>117</v>
      </c>
      <c r="F67" s="2">
        <f t="shared" si="0"/>
        <v>433</v>
      </c>
    </row>
    <row r="68" spans="1:6" ht="12.75">
      <c r="A68" s="1" t="s">
        <v>66</v>
      </c>
      <c r="B68" s="3" t="s">
        <v>88</v>
      </c>
      <c r="C68" t="s">
        <v>83</v>
      </c>
      <c r="D68">
        <v>306</v>
      </c>
      <c r="E68">
        <v>125</v>
      </c>
      <c r="F68" s="2">
        <f>+D68+E68</f>
        <v>431</v>
      </c>
    </row>
    <row r="69" spans="1:6" ht="12.75">
      <c r="A69" s="1" t="s">
        <v>67</v>
      </c>
      <c r="B69" s="3" t="s">
        <v>153</v>
      </c>
      <c r="C69" t="s">
        <v>81</v>
      </c>
      <c r="D69">
        <v>298</v>
      </c>
      <c r="E69">
        <v>129</v>
      </c>
      <c r="F69" s="2">
        <f>+D69+E69</f>
        <v>427</v>
      </c>
    </row>
    <row r="70" spans="1:6" ht="12.75">
      <c r="A70" s="1" t="s">
        <v>155</v>
      </c>
      <c r="B70" s="3" t="s">
        <v>154</v>
      </c>
      <c r="C70" t="s">
        <v>81</v>
      </c>
      <c r="D70">
        <v>281</v>
      </c>
      <c r="E70">
        <v>131</v>
      </c>
      <c r="F70" s="2">
        <f>+D70+E70</f>
        <v>412</v>
      </c>
    </row>
    <row r="71" spans="1:6" ht="12.75">
      <c r="A71" s="1" t="s">
        <v>156</v>
      </c>
      <c r="B71" s="3" t="s">
        <v>110</v>
      </c>
      <c r="C71" t="s">
        <v>82</v>
      </c>
      <c r="D71">
        <v>317</v>
      </c>
      <c r="E71">
        <v>95</v>
      </c>
      <c r="F71" s="2">
        <f>+D71+E71</f>
        <v>412</v>
      </c>
    </row>
    <row r="73" spans="4:6" ht="12.75">
      <c r="D73" s="4">
        <f>AVERAGE(D3:D71)</f>
        <v>345.8695652173913</v>
      </c>
      <c r="E73" s="4">
        <f>AVERAGE(E3:E71)</f>
        <v>154.7391304347826</v>
      </c>
      <c r="F73" s="4">
        <f>AVERAGE(F3:F71)</f>
        <v>500.60869565217394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C1" sqref="C1"/>
    </sheetView>
  </sheetViews>
  <sheetFormatPr defaultColWidth="9.140625" defaultRowHeight="12.75"/>
  <cols>
    <col min="1" max="1" width="5.00390625" style="0" customWidth="1"/>
    <col min="2" max="2" width="15.57421875" style="0" customWidth="1"/>
    <col min="3" max="3" width="15.7109375" style="0" customWidth="1"/>
    <col min="4" max="4" width="15.140625" style="0" customWidth="1"/>
    <col min="5" max="5" width="5.00390625" style="0" customWidth="1"/>
    <col min="6" max="6" width="4.7109375" style="0" customWidth="1"/>
    <col min="7" max="7" width="5.57421875" style="0" customWidth="1"/>
    <col min="8" max="8" width="5.7109375" style="0" customWidth="1"/>
  </cols>
  <sheetData>
    <row r="1" ht="12.75">
      <c r="C1" s="2" t="s">
        <v>0</v>
      </c>
    </row>
    <row r="3" spans="1:7" ht="12.75">
      <c r="A3" s="1" t="s">
        <v>1</v>
      </c>
      <c r="B3" s="3" t="s">
        <v>119</v>
      </c>
      <c r="C3" s="3" t="s">
        <v>120</v>
      </c>
      <c r="D3" s="1" t="s">
        <v>69</v>
      </c>
      <c r="E3">
        <v>571</v>
      </c>
      <c r="F3">
        <v>571</v>
      </c>
      <c r="G3" s="5">
        <f>+E3+F3</f>
        <v>1142</v>
      </c>
    </row>
    <row r="4" spans="1:7" ht="12.75">
      <c r="A4" s="1" t="s">
        <v>2</v>
      </c>
      <c r="B4" s="3" t="s">
        <v>121</v>
      </c>
      <c r="C4" s="3" t="s">
        <v>122</v>
      </c>
      <c r="D4" s="1" t="s">
        <v>123</v>
      </c>
      <c r="E4">
        <v>548</v>
      </c>
      <c r="F4">
        <v>562</v>
      </c>
      <c r="G4" s="2">
        <f>+E4+F4</f>
        <v>1110</v>
      </c>
    </row>
    <row r="5" spans="1:7" ht="12.75">
      <c r="A5" s="1" t="s">
        <v>3</v>
      </c>
      <c r="B5" s="3" t="s">
        <v>84</v>
      </c>
      <c r="C5" s="3" t="s">
        <v>85</v>
      </c>
      <c r="D5" s="1" t="s">
        <v>68</v>
      </c>
      <c r="E5">
        <v>532</v>
      </c>
      <c r="F5">
        <v>576</v>
      </c>
      <c r="G5" s="2">
        <f>+E5+F5</f>
        <v>1108</v>
      </c>
    </row>
    <row r="6" spans="1:7" ht="12.75">
      <c r="A6" s="1" t="s">
        <v>4</v>
      </c>
      <c r="B6" s="3" t="s">
        <v>147</v>
      </c>
      <c r="C6" s="3" t="s">
        <v>148</v>
      </c>
      <c r="D6" s="1" t="s">
        <v>71</v>
      </c>
      <c r="E6">
        <v>539</v>
      </c>
      <c r="F6">
        <v>546</v>
      </c>
      <c r="G6" s="2">
        <f aca="true" t="shared" si="0" ref="G6:G36">+E6+F6</f>
        <v>1085</v>
      </c>
    </row>
    <row r="7" spans="1:7" ht="12.75">
      <c r="A7" s="1" t="s">
        <v>5</v>
      </c>
      <c r="B7" s="3" t="s">
        <v>98</v>
      </c>
      <c r="C7" s="3" t="s">
        <v>99</v>
      </c>
      <c r="D7" s="1" t="s">
        <v>68</v>
      </c>
      <c r="E7">
        <v>544</v>
      </c>
      <c r="F7">
        <v>530</v>
      </c>
      <c r="G7" s="2">
        <f t="shared" si="0"/>
        <v>1074</v>
      </c>
    </row>
    <row r="8" spans="1:7" ht="12.75">
      <c r="A8" s="1" t="s">
        <v>6</v>
      </c>
      <c r="B8" s="3" t="s">
        <v>113</v>
      </c>
      <c r="C8" s="3" t="s">
        <v>114</v>
      </c>
      <c r="D8" s="1" t="s">
        <v>70</v>
      </c>
      <c r="E8">
        <v>531</v>
      </c>
      <c r="F8">
        <v>539</v>
      </c>
      <c r="G8" s="2">
        <f t="shared" si="0"/>
        <v>1070</v>
      </c>
    </row>
    <row r="9" spans="1:7" ht="12.75">
      <c r="A9" s="1" t="s">
        <v>7</v>
      </c>
      <c r="B9" s="3" t="s">
        <v>151</v>
      </c>
      <c r="C9" s="3" t="s">
        <v>152</v>
      </c>
      <c r="D9" s="1" t="s">
        <v>81</v>
      </c>
      <c r="E9">
        <v>535</v>
      </c>
      <c r="F9">
        <v>529</v>
      </c>
      <c r="G9" s="2">
        <f t="shared" si="0"/>
        <v>1064</v>
      </c>
    </row>
    <row r="10" spans="1:8" ht="12.75">
      <c r="A10" s="1" t="s">
        <v>8</v>
      </c>
      <c r="B10" s="3" t="s">
        <v>130</v>
      </c>
      <c r="C10" s="3" t="s">
        <v>127</v>
      </c>
      <c r="D10" s="1" t="s">
        <v>102</v>
      </c>
      <c r="E10">
        <v>537</v>
      </c>
      <c r="F10">
        <v>525</v>
      </c>
      <c r="G10" s="2">
        <f t="shared" si="0"/>
        <v>1062</v>
      </c>
      <c r="H10">
        <v>356</v>
      </c>
    </row>
    <row r="11" spans="1:8" ht="12.75">
      <c r="A11" s="1" t="s">
        <v>9</v>
      </c>
      <c r="B11" s="3" t="s">
        <v>105</v>
      </c>
      <c r="C11" s="3" t="s">
        <v>106</v>
      </c>
      <c r="D11" s="1" t="s">
        <v>72</v>
      </c>
      <c r="E11">
        <v>562</v>
      </c>
      <c r="F11">
        <v>500</v>
      </c>
      <c r="G11" s="2">
        <f t="shared" si="0"/>
        <v>1062</v>
      </c>
      <c r="H11">
        <v>331</v>
      </c>
    </row>
    <row r="12" spans="1:7" ht="12.75">
      <c r="A12" s="1" t="s">
        <v>10</v>
      </c>
      <c r="B12" s="3" t="s">
        <v>94</v>
      </c>
      <c r="C12" s="3" t="s">
        <v>95</v>
      </c>
      <c r="D12" s="1" t="s">
        <v>73</v>
      </c>
      <c r="E12">
        <v>504</v>
      </c>
      <c r="F12">
        <v>533</v>
      </c>
      <c r="G12" s="2">
        <f t="shared" si="0"/>
        <v>1037</v>
      </c>
    </row>
    <row r="13" spans="1:8" ht="12.75">
      <c r="A13" s="1" t="s">
        <v>11</v>
      </c>
      <c r="B13" s="3" t="s">
        <v>90</v>
      </c>
      <c r="C13" s="3" t="s">
        <v>91</v>
      </c>
      <c r="D13" s="1" t="s">
        <v>77</v>
      </c>
      <c r="E13">
        <v>514</v>
      </c>
      <c r="F13">
        <v>518</v>
      </c>
      <c r="G13" s="2">
        <f t="shared" si="0"/>
        <v>1032</v>
      </c>
      <c r="H13">
        <v>326</v>
      </c>
    </row>
    <row r="14" spans="1:8" ht="12.75">
      <c r="A14" s="1" t="s">
        <v>12</v>
      </c>
      <c r="B14" s="3" t="s">
        <v>131</v>
      </c>
      <c r="C14" s="3" t="s">
        <v>132</v>
      </c>
      <c r="D14" s="1" t="s">
        <v>71</v>
      </c>
      <c r="E14">
        <v>486</v>
      </c>
      <c r="F14">
        <v>546</v>
      </c>
      <c r="G14" s="2">
        <f t="shared" si="0"/>
        <v>1032</v>
      </c>
      <c r="H14">
        <v>322</v>
      </c>
    </row>
    <row r="15" spans="1:7" ht="12.75">
      <c r="A15" s="1" t="s">
        <v>13</v>
      </c>
      <c r="B15" s="3" t="s">
        <v>133</v>
      </c>
      <c r="C15" s="3" t="s">
        <v>134</v>
      </c>
      <c r="D15" s="1" t="s">
        <v>71</v>
      </c>
      <c r="E15">
        <v>508</v>
      </c>
      <c r="F15">
        <v>523</v>
      </c>
      <c r="G15" s="2">
        <f t="shared" si="0"/>
        <v>1031</v>
      </c>
    </row>
    <row r="16" spans="1:7" ht="12.75">
      <c r="A16" s="1" t="s">
        <v>14</v>
      </c>
      <c r="B16" s="3" t="s">
        <v>135</v>
      </c>
      <c r="C16" s="3" t="s">
        <v>136</v>
      </c>
      <c r="D16" s="1" t="s">
        <v>74</v>
      </c>
      <c r="E16">
        <v>493</v>
      </c>
      <c r="F16">
        <v>533</v>
      </c>
      <c r="G16" s="2">
        <f t="shared" si="0"/>
        <v>1026</v>
      </c>
    </row>
    <row r="17" spans="1:7" ht="12.75">
      <c r="A17" s="1" t="s">
        <v>15</v>
      </c>
      <c r="B17" s="3" t="s">
        <v>117</v>
      </c>
      <c r="C17" s="3" t="s">
        <v>118</v>
      </c>
      <c r="D17" s="1" t="s">
        <v>69</v>
      </c>
      <c r="E17">
        <v>506</v>
      </c>
      <c r="F17">
        <v>515</v>
      </c>
      <c r="G17" s="2">
        <f t="shared" si="0"/>
        <v>1021</v>
      </c>
    </row>
    <row r="18" spans="1:8" ht="12.75">
      <c r="A18" s="1" t="s">
        <v>16</v>
      </c>
      <c r="B18" s="3" t="s">
        <v>100</v>
      </c>
      <c r="C18" s="3" t="s">
        <v>101</v>
      </c>
      <c r="D18" s="1" t="s">
        <v>102</v>
      </c>
      <c r="E18">
        <v>488</v>
      </c>
      <c r="F18">
        <v>532</v>
      </c>
      <c r="G18" s="2">
        <f t="shared" si="0"/>
        <v>1020</v>
      </c>
      <c r="H18">
        <v>310</v>
      </c>
    </row>
    <row r="19" spans="1:8" ht="12.75">
      <c r="A19" s="1" t="s">
        <v>17</v>
      </c>
      <c r="B19" s="3" t="s">
        <v>128</v>
      </c>
      <c r="C19" s="3" t="s">
        <v>129</v>
      </c>
      <c r="D19" s="1" t="s">
        <v>102</v>
      </c>
      <c r="E19">
        <v>500</v>
      </c>
      <c r="F19">
        <v>520</v>
      </c>
      <c r="G19" s="2">
        <f t="shared" si="0"/>
        <v>1020</v>
      </c>
      <c r="H19">
        <v>307</v>
      </c>
    </row>
    <row r="20" spans="1:7" ht="12.75">
      <c r="A20" s="1" t="s">
        <v>18</v>
      </c>
      <c r="B20" s="3" t="s">
        <v>139</v>
      </c>
      <c r="C20" s="3" t="s">
        <v>140</v>
      </c>
      <c r="D20" s="1" t="s">
        <v>78</v>
      </c>
      <c r="E20">
        <v>478</v>
      </c>
      <c r="F20">
        <v>527</v>
      </c>
      <c r="G20" s="2">
        <f t="shared" si="0"/>
        <v>1005</v>
      </c>
    </row>
    <row r="21" spans="1:7" ht="12.75">
      <c r="A21" s="1" t="s">
        <v>19</v>
      </c>
      <c r="B21" s="3" t="s">
        <v>115</v>
      </c>
      <c r="C21" s="3" t="s">
        <v>116</v>
      </c>
      <c r="D21" s="1" t="s">
        <v>70</v>
      </c>
      <c r="E21">
        <v>490</v>
      </c>
      <c r="F21">
        <v>513</v>
      </c>
      <c r="G21" s="2">
        <f t="shared" si="0"/>
        <v>1003</v>
      </c>
    </row>
    <row r="22" spans="1:7" ht="12.75">
      <c r="A22" s="1" t="s">
        <v>20</v>
      </c>
      <c r="B22" s="3" t="s">
        <v>145</v>
      </c>
      <c r="C22" s="3" t="s">
        <v>146</v>
      </c>
      <c r="D22" s="1" t="s">
        <v>69</v>
      </c>
      <c r="E22">
        <v>465</v>
      </c>
      <c r="F22">
        <v>530</v>
      </c>
      <c r="G22" s="2">
        <f t="shared" si="0"/>
        <v>995</v>
      </c>
    </row>
    <row r="23" spans="1:7" ht="12.75">
      <c r="A23" s="1" t="s">
        <v>21</v>
      </c>
      <c r="B23" s="3" t="s">
        <v>124</v>
      </c>
      <c r="C23" s="3" t="s">
        <v>125</v>
      </c>
      <c r="D23" s="1" t="s">
        <v>126</v>
      </c>
      <c r="E23">
        <v>505</v>
      </c>
      <c r="F23">
        <v>487</v>
      </c>
      <c r="G23" s="2">
        <f t="shared" si="0"/>
        <v>992</v>
      </c>
    </row>
    <row r="24" spans="1:7" ht="12.75">
      <c r="A24" s="1" t="s">
        <v>22</v>
      </c>
      <c r="B24" s="3" t="s">
        <v>96</v>
      </c>
      <c r="C24" s="3" t="s">
        <v>97</v>
      </c>
      <c r="D24" s="1" t="s">
        <v>73</v>
      </c>
      <c r="E24">
        <v>510</v>
      </c>
      <c r="F24">
        <v>474</v>
      </c>
      <c r="G24" s="2">
        <f t="shared" si="0"/>
        <v>984</v>
      </c>
    </row>
    <row r="25" spans="1:7" ht="12.75">
      <c r="A25" s="1" t="s">
        <v>23</v>
      </c>
      <c r="B25" s="3" t="s">
        <v>107</v>
      </c>
      <c r="C25" s="3" t="s">
        <v>108</v>
      </c>
      <c r="D25" s="1" t="s">
        <v>72</v>
      </c>
      <c r="E25">
        <v>485</v>
      </c>
      <c r="F25">
        <v>492</v>
      </c>
      <c r="G25" s="2">
        <f t="shared" si="0"/>
        <v>977</v>
      </c>
    </row>
    <row r="26" spans="1:7" ht="12.75">
      <c r="A26" s="1" t="s">
        <v>24</v>
      </c>
      <c r="B26" s="3" t="s">
        <v>141</v>
      </c>
      <c r="C26" s="3" t="s">
        <v>142</v>
      </c>
      <c r="D26" s="1" t="s">
        <v>78</v>
      </c>
      <c r="E26">
        <v>464</v>
      </c>
      <c r="F26">
        <v>502</v>
      </c>
      <c r="G26" s="2">
        <f t="shared" si="0"/>
        <v>966</v>
      </c>
    </row>
    <row r="27" spans="1:7" ht="12.75">
      <c r="A27" s="1" t="s">
        <v>25</v>
      </c>
      <c r="B27" s="3" t="s">
        <v>149</v>
      </c>
      <c r="C27" s="3" t="s">
        <v>150</v>
      </c>
      <c r="D27" s="1" t="s">
        <v>102</v>
      </c>
      <c r="E27">
        <v>507</v>
      </c>
      <c r="F27">
        <v>458</v>
      </c>
      <c r="G27" s="2">
        <f t="shared" si="0"/>
        <v>965</v>
      </c>
    </row>
    <row r="28" spans="1:7" ht="12.75">
      <c r="A28" s="1" t="s">
        <v>26</v>
      </c>
      <c r="B28" s="3" t="s">
        <v>86</v>
      </c>
      <c r="C28" s="3" t="s">
        <v>87</v>
      </c>
      <c r="D28" s="1" t="s">
        <v>83</v>
      </c>
      <c r="E28">
        <v>487</v>
      </c>
      <c r="F28">
        <v>470</v>
      </c>
      <c r="G28" s="2">
        <f t="shared" si="0"/>
        <v>957</v>
      </c>
    </row>
    <row r="29" spans="1:7" ht="12.75">
      <c r="A29" s="1" t="s">
        <v>27</v>
      </c>
      <c r="B29" s="3" t="s">
        <v>137</v>
      </c>
      <c r="C29" s="3" t="s">
        <v>138</v>
      </c>
      <c r="D29" s="1" t="s">
        <v>74</v>
      </c>
      <c r="E29">
        <v>480</v>
      </c>
      <c r="F29">
        <v>477</v>
      </c>
      <c r="G29" s="2">
        <f>+E29+F29</f>
        <v>957</v>
      </c>
    </row>
    <row r="30" spans="1:7" ht="12.75">
      <c r="A30" s="1" t="s">
        <v>28</v>
      </c>
      <c r="B30" s="3" t="s">
        <v>103</v>
      </c>
      <c r="C30" s="3" t="s">
        <v>104</v>
      </c>
      <c r="D30" s="1" t="s">
        <v>102</v>
      </c>
      <c r="E30">
        <v>480</v>
      </c>
      <c r="F30">
        <v>476</v>
      </c>
      <c r="G30" s="2">
        <f>+E30+F30</f>
        <v>956</v>
      </c>
    </row>
    <row r="31" spans="1:7" ht="12.75">
      <c r="A31" s="1" t="s">
        <v>29</v>
      </c>
      <c r="B31" s="3" t="s">
        <v>111</v>
      </c>
      <c r="C31" s="3" t="s">
        <v>112</v>
      </c>
      <c r="D31" s="1" t="s">
        <v>82</v>
      </c>
      <c r="E31">
        <v>484</v>
      </c>
      <c r="F31">
        <v>435</v>
      </c>
      <c r="G31" s="2">
        <f t="shared" si="0"/>
        <v>919</v>
      </c>
    </row>
    <row r="32" spans="1:7" ht="12.75">
      <c r="A32" s="1" t="s">
        <v>30</v>
      </c>
      <c r="B32" s="3" t="s">
        <v>92</v>
      </c>
      <c r="C32" s="3" t="s">
        <v>93</v>
      </c>
      <c r="D32" s="1" t="s">
        <v>77</v>
      </c>
      <c r="E32">
        <v>456</v>
      </c>
      <c r="F32">
        <v>454</v>
      </c>
      <c r="G32" s="2">
        <f t="shared" si="0"/>
        <v>910</v>
      </c>
    </row>
    <row r="33" spans="1:7" ht="12.75">
      <c r="A33" s="1" t="s">
        <v>31</v>
      </c>
      <c r="B33" s="3" t="s">
        <v>88</v>
      </c>
      <c r="C33" s="3" t="s">
        <v>89</v>
      </c>
      <c r="D33" s="1" t="s">
        <v>83</v>
      </c>
      <c r="E33">
        <v>431</v>
      </c>
      <c r="F33">
        <v>466</v>
      </c>
      <c r="G33" s="2">
        <f t="shared" si="0"/>
        <v>897</v>
      </c>
    </row>
    <row r="34" spans="1:7" ht="12.75">
      <c r="A34" s="1" t="s">
        <v>32</v>
      </c>
      <c r="B34" s="3" t="s">
        <v>143</v>
      </c>
      <c r="C34" s="3" t="s">
        <v>144</v>
      </c>
      <c r="D34" s="1" t="s">
        <v>69</v>
      </c>
      <c r="E34">
        <v>455</v>
      </c>
      <c r="F34">
        <v>433</v>
      </c>
      <c r="G34" s="2">
        <f t="shared" si="0"/>
        <v>888</v>
      </c>
    </row>
    <row r="35" spans="1:7" ht="12.75">
      <c r="A35" s="1" t="s">
        <v>33</v>
      </c>
      <c r="B35" s="3" t="s">
        <v>109</v>
      </c>
      <c r="C35" s="3" t="s">
        <v>110</v>
      </c>
      <c r="D35" s="1" t="s">
        <v>82</v>
      </c>
      <c r="E35">
        <v>439</v>
      </c>
      <c r="F35">
        <v>412</v>
      </c>
      <c r="G35" s="2">
        <f t="shared" si="0"/>
        <v>851</v>
      </c>
    </row>
    <row r="36" spans="1:7" ht="12.75">
      <c r="A36" s="1" t="s">
        <v>34</v>
      </c>
      <c r="B36" s="3" t="s">
        <v>153</v>
      </c>
      <c r="C36" s="3" t="s">
        <v>154</v>
      </c>
      <c r="D36" s="1" t="s">
        <v>81</v>
      </c>
      <c r="E36">
        <v>427</v>
      </c>
      <c r="F36">
        <v>412</v>
      </c>
      <c r="G36" s="2">
        <f t="shared" si="0"/>
        <v>839</v>
      </c>
    </row>
    <row r="38" spans="5:7" ht="12.75">
      <c r="E38" s="2">
        <f>AVERAGE(E2:E36)</f>
        <v>498.2647058823529</v>
      </c>
      <c r="F38" s="2">
        <f>AVERAGE(F2:F36)</f>
        <v>503.4117647058824</v>
      </c>
      <c r="G38" s="2">
        <f>AVERAGE(G2:G36)</f>
        <v>1001.6764705882352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workbookViewId="0" topLeftCell="A1">
      <selection activeCell="H7" sqref="H7"/>
    </sheetView>
  </sheetViews>
  <sheetFormatPr defaultColWidth="9.140625" defaultRowHeight="12.75"/>
  <cols>
    <col min="1" max="1" width="4.421875" style="0" customWidth="1"/>
    <col min="2" max="2" width="15.140625" style="0" customWidth="1"/>
    <col min="3" max="3" width="5.57421875" style="0" customWidth="1"/>
    <col min="4" max="4" width="5.00390625" style="0" customWidth="1"/>
    <col min="5" max="5" width="6.00390625" style="0" customWidth="1"/>
  </cols>
  <sheetData>
    <row r="1" ht="12.75">
      <c r="C1" s="2" t="s">
        <v>0</v>
      </c>
    </row>
    <row r="4" spans="1:5" ht="12.75">
      <c r="A4" s="1" t="s">
        <v>1</v>
      </c>
      <c r="B4" t="s">
        <v>68</v>
      </c>
      <c r="C4">
        <f>399+373+362+362</f>
        <v>1496</v>
      </c>
      <c r="D4">
        <f>170+177+171+168</f>
        <v>686</v>
      </c>
      <c r="E4" s="5">
        <f>+C4+D4</f>
        <v>2182</v>
      </c>
    </row>
    <row r="5" spans="1:5" ht="12.75">
      <c r="A5" s="1" t="s">
        <v>2</v>
      </c>
      <c r="B5" t="s">
        <v>79</v>
      </c>
      <c r="C5">
        <f>365+371+349+335</f>
        <v>1420</v>
      </c>
      <c r="D5">
        <f>171+166+200+206</f>
        <v>743</v>
      </c>
      <c r="E5" s="2">
        <f aca="true" t="shared" si="0" ref="E5:E18">+C5+D5</f>
        <v>2163</v>
      </c>
    </row>
    <row r="6" spans="1:5" ht="12.75">
      <c r="A6" s="1" t="s">
        <v>3</v>
      </c>
      <c r="B6" t="s">
        <v>75</v>
      </c>
      <c r="C6">
        <f>352+365+348+354</f>
        <v>1419</v>
      </c>
      <c r="D6">
        <f>183+173+135+172</f>
        <v>663</v>
      </c>
      <c r="E6" s="2">
        <f t="shared" si="0"/>
        <v>2082</v>
      </c>
    </row>
    <row r="7" spans="1:5" ht="12.75">
      <c r="A7" s="1" t="s">
        <v>4</v>
      </c>
      <c r="B7" t="s">
        <v>70</v>
      </c>
      <c r="C7">
        <f>370+363+352+364</f>
        <v>1449</v>
      </c>
      <c r="D7">
        <f>161+176+138+149</f>
        <v>624</v>
      </c>
      <c r="E7" s="2">
        <f t="shared" si="0"/>
        <v>2073</v>
      </c>
    </row>
    <row r="8" spans="1:5" ht="12.75">
      <c r="A8" s="1" t="s">
        <v>5</v>
      </c>
      <c r="B8" t="s">
        <v>71</v>
      </c>
      <c r="C8">
        <f>348+362+355+367</f>
        <v>1432</v>
      </c>
      <c r="D8">
        <f>138+184+153+156</f>
        <v>631</v>
      </c>
      <c r="E8" s="2">
        <f t="shared" si="0"/>
        <v>2063</v>
      </c>
    </row>
    <row r="9" spans="1:5" ht="12.75">
      <c r="A9" s="1" t="s">
        <v>6</v>
      </c>
      <c r="B9" t="s">
        <v>72</v>
      </c>
      <c r="C9">
        <f>366+365+346+343</f>
        <v>1420</v>
      </c>
      <c r="D9">
        <f>196+135+139+149</f>
        <v>619</v>
      </c>
      <c r="E9" s="2">
        <f t="shared" si="0"/>
        <v>2039</v>
      </c>
    </row>
    <row r="10" spans="1:5" ht="12.75">
      <c r="A10" s="1" t="s">
        <v>7</v>
      </c>
      <c r="B10" t="s">
        <v>73</v>
      </c>
      <c r="C10">
        <f>356+367+339+349</f>
        <v>1411</v>
      </c>
      <c r="D10">
        <f>148+166+171+125</f>
        <v>610</v>
      </c>
      <c r="E10" s="2">
        <f t="shared" si="0"/>
        <v>2021</v>
      </c>
    </row>
    <row r="11" spans="1:5" ht="12.75">
      <c r="A11" s="1" t="s">
        <v>8</v>
      </c>
      <c r="B11" t="s">
        <v>74</v>
      </c>
      <c r="C11">
        <f>332+364+362+328</f>
        <v>1386</v>
      </c>
      <c r="D11">
        <f>161+169+118+149</f>
        <v>597</v>
      </c>
      <c r="E11" s="2">
        <f t="shared" si="0"/>
        <v>1983</v>
      </c>
    </row>
    <row r="12" spans="1:5" ht="12.75">
      <c r="A12" s="1" t="s">
        <v>9</v>
      </c>
      <c r="B12" t="s">
        <v>76</v>
      </c>
      <c r="C12">
        <f>344+366+330+350</f>
        <v>1390</v>
      </c>
      <c r="D12">
        <f>144+166+150+126</f>
        <v>586</v>
      </c>
      <c r="E12" s="2">
        <f t="shared" si="0"/>
        <v>1976</v>
      </c>
    </row>
    <row r="13" spans="1:5" ht="12.75">
      <c r="A13" s="1" t="s">
        <v>10</v>
      </c>
      <c r="B13" t="s">
        <v>78</v>
      </c>
      <c r="C13">
        <f>324+371+332+327</f>
        <v>1354</v>
      </c>
      <c r="D13">
        <f>154+156+132+175</f>
        <v>617</v>
      </c>
      <c r="E13" s="2">
        <f t="shared" si="0"/>
        <v>1971</v>
      </c>
    </row>
    <row r="14" spans="1:5" ht="12.75">
      <c r="A14" s="1" t="s">
        <v>11</v>
      </c>
      <c r="B14" t="s">
        <v>77</v>
      </c>
      <c r="C14">
        <f>353+353+339+318</f>
        <v>1363</v>
      </c>
      <c r="D14">
        <f>161+165+117+136</f>
        <v>579</v>
      </c>
      <c r="E14" s="2">
        <f t="shared" si="0"/>
        <v>1942</v>
      </c>
    </row>
    <row r="15" spans="1:5" ht="12.75">
      <c r="A15" s="1" t="s">
        <v>12</v>
      </c>
      <c r="B15" t="s">
        <v>81</v>
      </c>
      <c r="C15">
        <f>369+350+298+281</f>
        <v>1298</v>
      </c>
      <c r="D15">
        <f>166+179+129+131</f>
        <v>605</v>
      </c>
      <c r="E15" s="2">
        <f t="shared" si="0"/>
        <v>1903</v>
      </c>
    </row>
    <row r="16" spans="1:5" ht="12.75">
      <c r="A16" s="1" t="s">
        <v>13</v>
      </c>
      <c r="B16" t="s">
        <v>80</v>
      </c>
      <c r="C16">
        <f>306+316+327+352</f>
        <v>1301</v>
      </c>
      <c r="D16">
        <f>149+117+138+178</f>
        <v>582</v>
      </c>
      <c r="E16" s="2">
        <f t="shared" si="0"/>
        <v>1883</v>
      </c>
    </row>
    <row r="17" spans="1:5" ht="12.75">
      <c r="A17" s="1" t="s">
        <v>14</v>
      </c>
      <c r="B17" t="s">
        <v>83</v>
      </c>
      <c r="C17">
        <f>345+328+306+333</f>
        <v>1312</v>
      </c>
      <c r="D17">
        <f>142+142+125+133</f>
        <v>542</v>
      </c>
      <c r="E17" s="2">
        <f t="shared" si="0"/>
        <v>1854</v>
      </c>
    </row>
    <row r="18" spans="1:5" ht="12.75">
      <c r="A18" s="1" t="s">
        <v>15</v>
      </c>
      <c r="B18" t="s">
        <v>82</v>
      </c>
      <c r="C18">
        <f>314+317+328+305</f>
        <v>1264</v>
      </c>
      <c r="D18">
        <f>125+95+156+130</f>
        <v>506</v>
      </c>
      <c r="E18" s="2">
        <f t="shared" si="0"/>
        <v>1770</v>
      </c>
    </row>
    <row r="19" spans="1:5" ht="12.75">
      <c r="A19" s="1"/>
      <c r="E19" s="2"/>
    </row>
    <row r="20" spans="1:5" ht="12.75">
      <c r="A20" s="1"/>
      <c r="C20" s="2">
        <f>AVERAGE(C4:C18)</f>
        <v>1381</v>
      </c>
      <c r="D20" s="2">
        <f>AVERAGE(D4:D18)</f>
        <v>612.6666666666666</v>
      </c>
      <c r="E20" s="2">
        <f>AVERAGE(E4:E18)</f>
        <v>1993.6666666666667</v>
      </c>
    </row>
    <row r="21" spans="1:5" ht="12.75">
      <c r="A21" s="1"/>
      <c r="E21" s="2"/>
    </row>
    <row r="22" spans="1:5" ht="12.75">
      <c r="A22" s="1"/>
      <c r="E22" s="2"/>
    </row>
    <row r="23" spans="1:5" ht="12.75">
      <c r="A23" s="1"/>
      <c r="E23" s="2"/>
    </row>
    <row r="24" spans="1:5" ht="12.75">
      <c r="A24" s="1"/>
      <c r="E24" s="2"/>
    </row>
    <row r="25" spans="1:5" ht="12.75">
      <c r="A25" s="1"/>
      <c r="E25" s="2"/>
    </row>
    <row r="26" spans="1:5" ht="12.75">
      <c r="A26" s="1"/>
      <c r="E26" s="2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felhasznalo</dc:creator>
  <cp:keywords/>
  <dc:description/>
  <cp:lastModifiedBy>BorsodChem</cp:lastModifiedBy>
  <cp:lastPrinted>2010-08-31T15:05:52Z</cp:lastPrinted>
  <dcterms:created xsi:type="dcterms:W3CDTF">2010-08-30T19:01:03Z</dcterms:created>
  <dcterms:modified xsi:type="dcterms:W3CDTF">2010-09-01T05:31:47Z</dcterms:modified>
  <cp:category/>
  <cp:version/>
  <cp:contentType/>
  <cp:contentStatus/>
</cp:coreProperties>
</file>